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sly.rocha\Desktop\LeslyRH\Reclutamiento\STGT\Facturación\"/>
    </mc:Choice>
  </mc:AlternateContent>
  <xr:revisionPtr revIDLastSave="0" documentId="13_ncr:1_{8997D29C-2759-4E5D-A326-1E8A4474A9D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F10" i="1" l="1"/>
  <c r="G10" i="1" s="1"/>
  <c r="I10" i="1" s="1"/>
  <c r="J10" i="1" l="1"/>
  <c r="K10" i="1" s="1"/>
  <c r="L10" i="1" l="1"/>
  <c r="M10" i="1" s="1"/>
  <c r="F9" i="1" l="1"/>
  <c r="G9" i="1" s="1"/>
  <c r="I9" i="1" l="1"/>
  <c r="J9" i="1" l="1"/>
  <c r="K9" i="1" s="1"/>
  <c r="L9" i="1" s="1"/>
  <c r="M9" i="1" s="1"/>
  <c r="F7" i="1" l="1"/>
  <c r="G7" i="1" s="1"/>
  <c r="F8" i="1"/>
  <c r="G8" i="1" s="1"/>
  <c r="I8" i="1" l="1"/>
  <c r="I7" i="1"/>
  <c r="J7" i="1" l="1"/>
  <c r="K7" i="1" s="1"/>
  <c r="J8" i="1"/>
  <c r="K8" i="1" s="1"/>
  <c r="L8" i="1" s="1"/>
  <c r="M8" i="1" s="1"/>
  <c r="F6" i="1"/>
  <c r="G6" i="1" s="1"/>
  <c r="I6" i="1" s="1"/>
  <c r="J6" i="1" l="1"/>
  <c r="K6" i="1" s="1"/>
  <c r="L6" i="1" s="1"/>
  <c r="M6" i="1" s="1"/>
  <c r="L7" i="1"/>
  <c r="M7" i="1" s="1"/>
  <c r="F5" i="1"/>
  <c r="G5" i="1" s="1"/>
  <c r="I5" i="1" l="1"/>
  <c r="J5" i="1" l="1"/>
  <c r="K5" i="1" s="1"/>
  <c r="L5" i="1" s="1"/>
  <c r="M5" i="1" s="1"/>
  <c r="K13" i="1" l="1"/>
  <c r="K14" i="1" s="1"/>
  <c r="K15" i="1" s="1"/>
  <c r="M12" i="1" l="1"/>
</calcChain>
</file>

<file path=xl/sharedStrings.xml><?xml version="1.0" encoding="utf-8"?>
<sst xmlns="http://schemas.openxmlformats.org/spreadsheetml/2006/main" count="45" uniqueCount="34">
  <si>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</si>
  <si>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</si>
  <si>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</si>
  <si>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</si>
  <si>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</si>
  <si>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</si>
  <si>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</si>
  <si>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</si>
  <si>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</si>
  <si>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</si>
  <si>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</si>
  <si>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</si>
  <si>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</si>
  <si>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Morán Frayre Héctor</t>
  </si>
  <si>
    <t>Desarrollador Jr.</t>
  </si>
  <si>
    <t>Fecha Alta</t>
  </si>
  <si>
    <t>TOTAL sin iva</t>
  </si>
  <si>
    <t>Tarifa 8%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</si>
  <si>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</si>
  <si>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</si>
  <si>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</si>
  <si>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</si>
  <si>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</si>
  <si>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</si>
  <si>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</si>
  <si>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</si>
  <si>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</si>
  <si>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Alvarado Aguilar Javier</t>
  </si>
  <si>
    <t>Ingeniero en Soporte Jr.</t>
  </si>
  <si>
    <t>Prestación Adicional Celular</t>
  </si>
  <si>
    <t>Desglose Empleado Finiquitado</t>
  </si>
  <si>
    <t>Prestación Adicional</t>
  </si>
  <si>
    <t>sueldo+prima vacacional</t>
  </si>
  <si>
    <t>1 al 31 de julio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</si>
</sst>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.000_-;\-&quot;$&quot;* #,##0.000_-;_-&quot;$&quot;* &quot;-&quot;???_-;_-@_-"/>
    <numFmt numFmtId="165" formatCode="[$$-80A]#,##0.00"/>
    <numFmt numFmtId="166" formatCode="_-&quot;$&quot;* #,##0.00_-;\-&quot;$&quot;* #,##0.00_-;_-&quot;$&quot;* &quot;-&quot;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5">
    <border>
      <left/>
      <right/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6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5" borderId="0" xfId="0" applyFill="1"/>
    <xf numFmtId="44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4" xfId="0" applyFill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44" fontId="0" fillId="5" borderId="7" xfId="1" applyFont="1" applyFill="1" applyBorder="1" applyAlignment="1">
      <alignment vertical="center"/>
    </xf>
    <xf numFmtId="164" fontId="0" fillId="5" borderId="0" xfId="0" applyNumberFormat="1" applyFill="1" applyAlignment="1">
      <alignment vertical="center"/>
    </xf>
    <xf numFmtId="0" fontId="0" fillId="6" borderId="2" xfId="0" applyFill="1" applyBorder="1" applyAlignment="1">
      <alignment vertical="center"/>
    </xf>
    <xf numFmtId="165" fontId="0" fillId="6" borderId="3" xfId="0" applyNumberForma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164" fontId="0" fillId="0" borderId="14" xfId="0" applyNumberFormat="1" applyBorder="1" applyAlignment="1">
      <alignment vertical="center"/>
    </xf>
    <xf numFmtId="44" fontId="0" fillId="5" borderId="15" xfId="1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0" xfId="0" applyFill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5" borderId="17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166" fontId="0" fillId="6" borderId="0" xfId="0" applyNumberFormat="1" applyFill="1"/>
    <xf numFmtId="14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44" fontId="0" fillId="2" borderId="19" xfId="0" applyNumberFormat="1" applyFill="1" applyBorder="1"/>
    <xf numFmtId="164" fontId="0" fillId="2" borderId="20" xfId="0" applyNumberFormat="1" applyFill="1" applyBorder="1"/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166" fontId="0" fillId="5" borderId="27" xfId="0" applyNumberFormat="1" applyFill="1" applyBorder="1" applyAlignment="1">
      <alignment vertical="center"/>
    </xf>
    <xf numFmtId="0" fontId="0" fillId="0" borderId="28" xfId="0" applyBorder="1" applyAlignment="1">
      <alignment vertical="center"/>
    </xf>
    <xf numFmtId="166" fontId="0" fillId="5" borderId="29" xfId="0" applyNumberFormat="1" applyFill="1" applyBorder="1" applyAlignment="1">
      <alignment vertical="center"/>
    </xf>
    <xf numFmtId="44" fontId="0" fillId="0" borderId="1" xfId="1" applyFont="1" applyBorder="1" applyAlignment="1">
      <alignment vertical="center"/>
    </xf>
    <xf numFmtId="44" fontId="0" fillId="0" borderId="15" xfId="1" applyFont="1" applyBorder="1" applyAlignment="1">
      <alignment vertical="center"/>
    </xf>
    <xf numFmtId="0" fontId="3" fillId="0" borderId="0" xfId="0" applyFont="1"/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</cellXfs>
  <cellStyles count="3">
    <cellStyle name="Moneda" xfId="1" builtinId="4"/>
    <cellStyle name="Moned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workbookViewId="0">
      <selection activeCell="F25" sqref="F25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27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5"/>
      <c r="B1" s="62" t="s">
        <v>8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5"/>
    </row>
    <row r="2" spans="1:14" ht="14.45" customHeight="1" x14ac:dyDescent="0.25">
      <c r="A2" s="24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5"/>
    </row>
    <row r="3" spans="1:14" ht="3.75" customHeight="1" x14ac:dyDescent="0.25">
      <c r="A3" s="24"/>
      <c r="B3" s="1"/>
      <c r="C3" s="1"/>
      <c r="D3" s="22"/>
      <c r="E3" s="1"/>
      <c r="F3" s="1"/>
      <c r="G3" s="1"/>
      <c r="H3" s="1"/>
      <c r="I3" s="1"/>
      <c r="J3" s="1"/>
      <c r="K3" s="1"/>
      <c r="L3" s="1"/>
      <c r="M3" s="1"/>
      <c r="N3" s="5"/>
    </row>
    <row r="4" spans="1:14" ht="45.75" thickBot="1" x14ac:dyDescent="0.3">
      <c r="A4" s="24"/>
      <c r="B4" s="38" t="s">
        <v>2</v>
      </c>
      <c r="C4" s="39" t="s">
        <v>3</v>
      </c>
      <c r="D4" s="39" t="s">
        <v>15</v>
      </c>
      <c r="E4" s="40" t="s">
        <v>18</v>
      </c>
      <c r="F4" s="40" t="s">
        <v>0</v>
      </c>
      <c r="G4" s="39" t="s">
        <v>5</v>
      </c>
      <c r="H4" s="40" t="s">
        <v>29</v>
      </c>
      <c r="I4" s="40" t="s">
        <v>4</v>
      </c>
      <c r="J4" s="39" t="s">
        <v>17</v>
      </c>
      <c r="K4" s="41" t="s">
        <v>16</v>
      </c>
      <c r="L4" s="42" t="s">
        <v>12</v>
      </c>
      <c r="M4" s="43" t="s">
        <v>11</v>
      </c>
      <c r="N4" s="5"/>
    </row>
    <row r="5" spans="1:14" ht="18" customHeight="1" x14ac:dyDescent="0.25">
      <c r="A5" s="24">
        <v>1</v>
      </c>
      <c r="B5" s="44" t="s">
        <v>14</v>
      </c>
      <c r="C5" s="21" t="s">
        <v>13</v>
      </c>
      <c r="D5" s="23">
        <v>43146</v>
      </c>
      <c r="E5" s="48">
        <f>8514*2</f>
        <v>17028</v>
      </c>
      <c r="F5" s="3">
        <f t="shared" ref="F5:F10" si="0">E5*0.365</f>
        <v>6215.22</v>
      </c>
      <c r="G5" s="3">
        <f t="shared" ref="G5:G10" si="1">E5+F5</f>
        <v>23243.22</v>
      </c>
      <c r="H5" s="3">
        <v>0</v>
      </c>
      <c r="I5" s="3">
        <f t="shared" ref="I5:I10" si="2">+G5+H5</f>
        <v>23243.22</v>
      </c>
      <c r="J5" s="4">
        <f t="shared" ref="J5:J10" si="3">+I5*0.08</f>
        <v>1859.4576000000002</v>
      </c>
      <c r="K5" s="19">
        <f t="shared" ref="K5:K10" si="4">I5+J5</f>
        <v>25102.677600000003</v>
      </c>
      <c r="L5" s="20">
        <f t="shared" ref="L5:L10" si="5">+K5*0.16</f>
        <v>4016.4284160000007</v>
      </c>
      <c r="M5" s="45">
        <f t="shared" ref="M5:M10" si="6">+K5+L5</f>
        <v>29119.106016000005</v>
      </c>
      <c r="N5" s="5"/>
    </row>
    <row r="6" spans="1:14" s="2" customFormat="1" ht="18" customHeight="1" x14ac:dyDescent="0.25">
      <c r="A6" s="24">
        <v>2</v>
      </c>
      <c r="B6" s="46" t="s">
        <v>20</v>
      </c>
      <c r="C6" s="32" t="s">
        <v>19</v>
      </c>
      <c r="D6" s="29">
        <v>43201</v>
      </c>
      <c r="E6" s="49">
        <f>7500*2</f>
        <v>15000</v>
      </c>
      <c r="F6" s="30">
        <f t="shared" si="0"/>
        <v>5475</v>
      </c>
      <c r="G6" s="30">
        <f t="shared" si="1"/>
        <v>20475</v>
      </c>
      <c r="H6" s="30">
        <v>0</v>
      </c>
      <c r="I6" s="30">
        <f t="shared" si="2"/>
        <v>20475</v>
      </c>
      <c r="J6" s="31">
        <f t="shared" si="3"/>
        <v>1638</v>
      </c>
      <c r="K6" s="19">
        <f t="shared" si="4"/>
        <v>22113</v>
      </c>
      <c r="L6" s="20">
        <f t="shared" si="5"/>
        <v>3538.08</v>
      </c>
      <c r="M6" s="47">
        <f t="shared" si="6"/>
        <v>25651.08</v>
      </c>
      <c r="N6" s="9"/>
    </row>
    <row r="7" spans="1:14" s="2" customFormat="1" ht="18" customHeight="1" x14ac:dyDescent="0.25">
      <c r="A7" s="24">
        <v>3</v>
      </c>
      <c r="B7" s="46" t="s">
        <v>23</v>
      </c>
      <c r="C7" s="32" t="s">
        <v>21</v>
      </c>
      <c r="D7" s="29">
        <v>43222</v>
      </c>
      <c r="E7" s="49">
        <f>15500*2</f>
        <v>31000</v>
      </c>
      <c r="F7" s="30">
        <f t="shared" si="0"/>
        <v>11315</v>
      </c>
      <c r="G7" s="30">
        <f t="shared" si="1"/>
        <v>42315</v>
      </c>
      <c r="H7" s="30">
        <v>0</v>
      </c>
      <c r="I7" s="30">
        <f t="shared" si="2"/>
        <v>42315</v>
      </c>
      <c r="J7" s="31">
        <f t="shared" si="3"/>
        <v>3385.2000000000003</v>
      </c>
      <c r="K7" s="19">
        <f t="shared" si="4"/>
        <v>45700.2</v>
      </c>
      <c r="L7" s="20">
        <f t="shared" si="5"/>
        <v>7312.0319999999992</v>
      </c>
      <c r="M7" s="47">
        <f t="shared" si="6"/>
        <v>53012.231999999996</v>
      </c>
      <c r="N7" s="9"/>
    </row>
    <row r="8" spans="1:14" s="2" customFormat="1" ht="18" customHeight="1" x14ac:dyDescent="0.25">
      <c r="A8" s="24">
        <v>4</v>
      </c>
      <c r="B8" s="46" t="s">
        <v>24</v>
      </c>
      <c r="C8" s="32" t="s">
        <v>22</v>
      </c>
      <c r="D8" s="29">
        <v>43222</v>
      </c>
      <c r="E8" s="49">
        <f>10200*2</f>
        <v>20400</v>
      </c>
      <c r="F8" s="30">
        <f t="shared" si="0"/>
        <v>7446</v>
      </c>
      <c r="G8" s="30">
        <f t="shared" si="1"/>
        <v>27846</v>
      </c>
      <c r="H8" s="30">
        <v>0</v>
      </c>
      <c r="I8" s="30">
        <f t="shared" si="2"/>
        <v>27846</v>
      </c>
      <c r="J8" s="31">
        <f t="shared" si="3"/>
        <v>2227.6799999999998</v>
      </c>
      <c r="K8" s="19">
        <f t="shared" si="4"/>
        <v>30073.68</v>
      </c>
      <c r="L8" s="20">
        <f t="shared" si="5"/>
        <v>4811.7888000000003</v>
      </c>
      <c r="M8" s="47">
        <f t="shared" si="6"/>
        <v>34885.468800000002</v>
      </c>
      <c r="N8" s="9"/>
    </row>
    <row r="9" spans="1:14" s="2" customFormat="1" ht="18" customHeight="1" x14ac:dyDescent="0.25">
      <c r="A9" s="24">
        <v>5</v>
      </c>
      <c r="B9" s="46" t="s">
        <v>26</v>
      </c>
      <c r="C9" s="32" t="s">
        <v>25</v>
      </c>
      <c r="D9" s="29">
        <v>43252</v>
      </c>
      <c r="E9" s="49">
        <f>8500*2</f>
        <v>17000</v>
      </c>
      <c r="F9" s="30">
        <f t="shared" si="0"/>
        <v>6205</v>
      </c>
      <c r="G9" s="30">
        <f t="shared" si="1"/>
        <v>23205</v>
      </c>
      <c r="H9" s="30">
        <v>0</v>
      </c>
      <c r="I9" s="30">
        <f t="shared" si="2"/>
        <v>23205</v>
      </c>
      <c r="J9" s="31">
        <f t="shared" si="3"/>
        <v>1856.4</v>
      </c>
      <c r="K9" s="19">
        <f t="shared" si="4"/>
        <v>25061.4</v>
      </c>
      <c r="L9" s="20">
        <f t="shared" si="5"/>
        <v>4009.8240000000005</v>
      </c>
      <c r="M9" s="47">
        <f t="shared" si="6"/>
        <v>29071.224000000002</v>
      </c>
      <c r="N9" s="9"/>
    </row>
    <row r="10" spans="1:14" s="2" customFormat="1" ht="15.75" customHeight="1" x14ac:dyDescent="0.25">
      <c r="A10" s="24">
        <v>6</v>
      </c>
      <c r="B10" s="46" t="s">
        <v>28</v>
      </c>
      <c r="C10" s="32" t="s">
        <v>27</v>
      </c>
      <c r="D10" s="29">
        <v>43300</v>
      </c>
      <c r="E10" s="49">
        <f>7500*2+739.72</f>
        <v>15739.72</v>
      </c>
      <c r="F10" s="30">
        <f t="shared" si="0"/>
        <v>5744.9977999999992</v>
      </c>
      <c r="G10" s="30">
        <f t="shared" si="1"/>
        <v>21484.717799999999</v>
      </c>
      <c r="H10" s="30">
        <v>0</v>
      </c>
      <c r="I10" s="30">
        <f t="shared" si="2"/>
        <v>21484.717799999999</v>
      </c>
      <c r="J10" s="31">
        <f t="shared" si="3"/>
        <v>1718.7774239999999</v>
      </c>
      <c r="K10" s="19">
        <f t="shared" si="4"/>
        <v>23203.495223999998</v>
      </c>
      <c r="L10" s="20">
        <f t="shared" si="5"/>
        <v>3712.5592358399999</v>
      </c>
      <c r="M10" s="47">
        <f t="shared" si="6"/>
        <v>26916.054459839997</v>
      </c>
      <c r="N10" s="9" t="s">
        <v>32</v>
      </c>
    </row>
    <row r="11" spans="1:14" ht="3.75" customHeight="1" thickBot="1" x14ac:dyDescent="0.3">
      <c r="A11" s="5"/>
      <c r="B11" s="33"/>
      <c r="C11" s="34"/>
      <c r="D11" s="35"/>
      <c r="E11" s="34"/>
      <c r="F11" s="34"/>
      <c r="G11" s="34"/>
      <c r="H11" s="34"/>
      <c r="I11" s="34"/>
      <c r="J11" s="36"/>
      <c r="K11" s="37"/>
      <c r="L11" s="37"/>
      <c r="M11" s="37"/>
      <c r="N11" s="5"/>
    </row>
    <row r="12" spans="1:14" ht="15.75" thickBot="1" x14ac:dyDescent="0.3">
      <c r="A12" s="5"/>
      <c r="B12" s="5"/>
      <c r="C12" s="5"/>
      <c r="D12" s="24"/>
      <c r="E12" s="5"/>
      <c r="F12" s="5"/>
      <c r="G12" s="5"/>
      <c r="H12" s="5"/>
      <c r="I12" s="5"/>
      <c r="J12" s="6"/>
      <c r="K12" s="5"/>
      <c r="L12" s="6"/>
      <c r="M12" s="28">
        <f>SUM(M5:M11)</f>
        <v>198655.16527584003</v>
      </c>
      <c r="N12" s="5"/>
    </row>
    <row r="13" spans="1:14" s="2" customFormat="1" ht="24" customHeight="1" x14ac:dyDescent="0.25">
      <c r="A13" s="9"/>
      <c r="B13" s="9"/>
      <c r="C13" s="17" t="s">
        <v>9</v>
      </c>
      <c r="D13" s="63" t="s">
        <v>33</v>
      </c>
      <c r="E13" s="64"/>
      <c r="F13" s="65"/>
      <c r="G13" s="9"/>
      <c r="H13" s="9"/>
      <c r="I13" s="9"/>
      <c r="J13" s="10" t="s">
        <v>1</v>
      </c>
      <c r="K13" s="11">
        <f>SUM(K5:K12)</f>
        <v>171254.45282399998</v>
      </c>
      <c r="L13" s="9"/>
      <c r="M13" s="9"/>
      <c r="N13" s="9"/>
    </row>
    <row r="14" spans="1:14" s="2" customFormat="1" ht="24" customHeight="1" thickBot="1" x14ac:dyDescent="0.3">
      <c r="A14" s="9"/>
      <c r="B14" s="9"/>
      <c r="C14" s="18" t="s">
        <v>10</v>
      </c>
      <c r="D14" s="25"/>
      <c r="E14" s="60"/>
      <c r="F14" s="61"/>
      <c r="G14" s="9"/>
      <c r="H14" s="9"/>
      <c r="I14" s="9"/>
      <c r="J14" s="12" t="s">
        <v>6</v>
      </c>
      <c r="K14" s="13">
        <f>+K13*0.16</f>
        <v>27400.712451839998</v>
      </c>
      <c r="L14" s="9"/>
      <c r="M14" s="9"/>
      <c r="N14" s="9"/>
    </row>
    <row r="15" spans="1:14" s="2" customFormat="1" ht="24" customHeight="1" thickBot="1" x14ac:dyDescent="0.3">
      <c r="A15" s="9"/>
      <c r="B15" s="9"/>
      <c r="C15" s="9"/>
      <c r="D15" s="26"/>
      <c r="E15" s="14"/>
      <c r="F15" s="9"/>
      <c r="G15" s="9"/>
      <c r="H15" s="9"/>
      <c r="I15" s="9"/>
      <c r="J15" s="15" t="s">
        <v>7</v>
      </c>
      <c r="K15" s="16">
        <f>SUM(K13:K14)</f>
        <v>198655.16527583997</v>
      </c>
      <c r="L15" s="9"/>
      <c r="M15" s="9"/>
      <c r="N15" s="9"/>
    </row>
    <row r="16" spans="1:14" x14ac:dyDescent="0.25">
      <c r="A16" s="5"/>
      <c r="B16" s="5"/>
      <c r="C16" s="5"/>
      <c r="D16" s="24"/>
      <c r="E16" s="7"/>
      <c r="F16" s="5"/>
      <c r="G16" s="5"/>
      <c r="H16" s="5"/>
      <c r="I16" s="5"/>
      <c r="J16" s="5"/>
      <c r="K16" s="8"/>
      <c r="L16" s="5"/>
      <c r="M16" s="5"/>
      <c r="N16" s="5"/>
    </row>
    <row r="17" spans="1:15" x14ac:dyDescent="0.25">
      <c r="A17" s="5"/>
      <c r="B17" s="5"/>
      <c r="C17" s="6"/>
      <c r="D17" s="24"/>
      <c r="E17" s="7"/>
      <c r="F17" s="5"/>
      <c r="G17" s="5"/>
      <c r="H17" s="5"/>
      <c r="I17" s="5"/>
      <c r="J17" s="5"/>
      <c r="K17" s="8"/>
      <c r="L17" s="5"/>
      <c r="M17" s="5"/>
      <c r="N17" s="5"/>
    </row>
    <row r="18" spans="1:15" ht="15.75" thickBot="1" x14ac:dyDescent="0.3">
      <c r="A18" s="5"/>
      <c r="B18" s="50" t="s">
        <v>30</v>
      </c>
      <c r="C18" s="59"/>
      <c r="E18" s="57"/>
      <c r="F18" s="58"/>
      <c r="I18" s="5"/>
      <c r="J18" s="5"/>
      <c r="K18" s="5"/>
      <c r="L18" s="5"/>
      <c r="M18" s="5"/>
      <c r="N18" s="5"/>
    </row>
    <row r="19" spans="1:15" ht="45.75" thickBot="1" x14ac:dyDescent="0.3">
      <c r="A19" s="5"/>
      <c r="B19" s="51" t="s">
        <v>2</v>
      </c>
      <c r="C19" s="52" t="s">
        <v>3</v>
      </c>
      <c r="D19" s="52" t="s">
        <v>15</v>
      </c>
      <c r="E19" s="53" t="s">
        <v>18</v>
      </c>
      <c r="F19" s="53" t="s">
        <v>0</v>
      </c>
      <c r="G19" s="52" t="s">
        <v>5</v>
      </c>
      <c r="H19" s="53" t="s">
        <v>31</v>
      </c>
      <c r="I19" s="53" t="s">
        <v>4</v>
      </c>
      <c r="J19" s="52" t="s">
        <v>17</v>
      </c>
      <c r="K19" s="54" t="s">
        <v>16</v>
      </c>
      <c r="L19" s="55" t="s">
        <v>12</v>
      </c>
      <c r="M19" s="56" t="s">
        <v>11</v>
      </c>
      <c r="N19" s="5"/>
      <c r="O19" s="5"/>
    </row>
  </sheetData>
  <mergeCells count="3">
    <mergeCell ref="E14:F14"/>
    <mergeCell ref="B1:M2"/>
    <mergeCell ref="D13:F13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 Rocha</cp:lastModifiedBy>
  <cp:lastPrinted>2018-12-03T17:09:12Z</cp:lastPrinted>
  <dcterms:created xsi:type="dcterms:W3CDTF">2016-07-27T15:23:15Z</dcterms:created>
  <dcterms:modified xsi:type="dcterms:W3CDTF">2019-07-31T20:54:00Z</dcterms:modified>
</cp:coreProperties>
</file>